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rchive\projekte\Elektro\"/>
    </mc:Choice>
  </mc:AlternateContent>
  <bookViews>
    <workbookView xWindow="0" yWindow="0" windowWidth="22992" windowHeight="9060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H9" i="1"/>
  <c r="H13" i="1" l="1"/>
  <c r="H14" i="1" s="1"/>
  <c r="B9" i="1"/>
  <c r="H15" i="1" l="1"/>
  <c r="H16" i="1" s="1"/>
  <c r="H17" i="1" s="1"/>
  <c r="H18" i="1" s="1"/>
  <c r="B13" i="1"/>
  <c r="B12" i="1"/>
  <c r="H19" i="1" l="1"/>
  <c r="H20" i="1" s="1"/>
  <c r="H21" i="1" s="1"/>
  <c r="H23" i="1" s="1"/>
  <c r="B14" i="1"/>
  <c r="B15" i="1" s="1"/>
  <c r="B19" i="1" s="1"/>
  <c r="B20" i="1" s="1"/>
  <c r="B21" i="1" s="1"/>
  <c r="B23" i="1" s="1"/>
  <c r="B16" i="1" l="1"/>
  <c r="B17" i="1" s="1"/>
  <c r="B18" i="1" s="1"/>
</calcChain>
</file>

<file path=xl/sharedStrings.xml><?xml version="1.0" encoding="utf-8"?>
<sst xmlns="http://schemas.openxmlformats.org/spreadsheetml/2006/main" count="94" uniqueCount="41">
  <si>
    <t>Spannung U</t>
  </si>
  <si>
    <t>Länge l</t>
  </si>
  <si>
    <t>Querschnitt A</t>
  </si>
  <si>
    <t>Material p</t>
  </si>
  <si>
    <t>mm²</t>
  </si>
  <si>
    <t>V</t>
  </si>
  <si>
    <t>m</t>
  </si>
  <si>
    <t>Ωmm²/m</t>
  </si>
  <si>
    <t>W</t>
  </si>
  <si>
    <t>Ω</t>
  </si>
  <si>
    <t>p*l/A</t>
  </si>
  <si>
    <t>Kabelwiderstand RK</t>
  </si>
  <si>
    <t>Lastwiderstand RL</t>
  </si>
  <si>
    <t>U²/P</t>
  </si>
  <si>
    <t>Gesamtlast P</t>
  </si>
  <si>
    <t>Gesamtwiderstand R ges</t>
  </si>
  <si>
    <t>RK*2+RL</t>
  </si>
  <si>
    <t>I ges</t>
  </si>
  <si>
    <t>A</t>
  </si>
  <si>
    <t>U/R ges</t>
  </si>
  <si>
    <t>Kabelspannung UK</t>
  </si>
  <si>
    <t>RK*I ges</t>
  </si>
  <si>
    <t>Verlustleistung</t>
  </si>
  <si>
    <t>Kabel Verlustleistung PK</t>
  </si>
  <si>
    <t>UK*I ges</t>
  </si>
  <si>
    <t>PK*2</t>
  </si>
  <si>
    <t>ankommende Spannung</t>
  </si>
  <si>
    <t>RL*I ges</t>
  </si>
  <si>
    <t>tatsächliche Leistung</t>
  </si>
  <si>
    <t>U ank*I ges</t>
  </si>
  <si>
    <t>Verlust</t>
  </si>
  <si>
    <t>Kabelverluste</t>
  </si>
  <si>
    <t>Ladestrom</t>
  </si>
  <si>
    <t>Ladezeit</t>
  </si>
  <si>
    <t>h</t>
  </si>
  <si>
    <t>Gesamtverlust</t>
  </si>
  <si>
    <t>kWh</t>
  </si>
  <si>
    <t>RK*3+RL</t>
  </si>
  <si>
    <t>Dreiphasig</t>
  </si>
  <si>
    <t>Einphasig</t>
  </si>
  <si>
    <t>(nicht korrekt)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</si>
</sst>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H4" sqref="H4"/>
    </sheetView>
  </sheetViews>
  <sheetFormatPr baseColWidth="10" defaultRowHeight="14.4" x14ac:dyDescent="0.3"/>
  <cols>
    <col min="1" max="1" width="21" bestFit="1" customWidth="1"/>
    <col min="7" max="7" width="21" bestFit="1" customWidth="1"/>
  </cols>
  <sheetData>
    <row r="1" spans="1:10" ht="18" x14ac:dyDescent="0.35">
      <c r="A1" s="2" t="s">
        <v>31</v>
      </c>
    </row>
    <row r="2" spans="1:10" ht="18" x14ac:dyDescent="0.35">
      <c r="A2" s="2"/>
    </row>
    <row r="3" spans="1:10" x14ac:dyDescent="0.3">
      <c r="A3" s="1" t="s">
        <v>39</v>
      </c>
      <c r="G3" s="1" t="s">
        <v>38</v>
      </c>
      <c r="H3" t="s">
        <v>40</v>
      </c>
    </row>
    <row r="4" spans="1:10" x14ac:dyDescent="0.3">
      <c r="A4" t="s">
        <v>0</v>
      </c>
      <c r="B4" s="3">
        <v>230</v>
      </c>
      <c r="C4" t="s">
        <v>5</v>
      </c>
      <c r="G4" t="s">
        <v>0</v>
      </c>
      <c r="H4" s="3">
        <v>230</v>
      </c>
      <c r="I4" t="s">
        <v>5</v>
      </c>
    </row>
    <row r="5" spans="1:10" x14ac:dyDescent="0.3">
      <c r="A5" t="s">
        <v>1</v>
      </c>
      <c r="B5" s="3">
        <v>8</v>
      </c>
      <c r="C5" t="s">
        <v>6</v>
      </c>
      <c r="G5" t="s">
        <v>1</v>
      </c>
      <c r="H5" s="3">
        <v>8</v>
      </c>
      <c r="I5" t="s">
        <v>6</v>
      </c>
    </row>
    <row r="6" spans="1:10" x14ac:dyDescent="0.3">
      <c r="A6" t="s">
        <v>2</v>
      </c>
      <c r="B6" s="3">
        <v>2.5</v>
      </c>
      <c r="C6" t="s">
        <v>4</v>
      </c>
      <c r="G6" t="s">
        <v>2</v>
      </c>
      <c r="H6" s="3">
        <v>2.5</v>
      </c>
      <c r="I6" t="s">
        <v>4</v>
      </c>
    </row>
    <row r="7" spans="1:10" x14ac:dyDescent="0.3">
      <c r="A7" t="s">
        <v>3</v>
      </c>
      <c r="B7" s="3">
        <v>1.7000000000000001E-2</v>
      </c>
      <c r="C7" t="s">
        <v>7</v>
      </c>
      <c r="G7" t="s">
        <v>3</v>
      </c>
      <c r="H7" s="3">
        <v>1.7000000000000001E-2</v>
      </c>
      <c r="I7" t="s">
        <v>7</v>
      </c>
    </row>
    <row r="8" spans="1:10" x14ac:dyDescent="0.3">
      <c r="A8" t="s">
        <v>32</v>
      </c>
      <c r="B8" s="3">
        <v>16</v>
      </c>
      <c r="C8" t="s">
        <v>18</v>
      </c>
      <c r="G8" t="s">
        <v>32</v>
      </c>
      <c r="H8" s="3">
        <v>16</v>
      </c>
      <c r="I8" t="s">
        <v>18</v>
      </c>
    </row>
    <row r="9" spans="1:10" x14ac:dyDescent="0.3">
      <c r="A9" t="s">
        <v>14</v>
      </c>
      <c r="B9" s="3">
        <f>230*B8</f>
        <v>3680</v>
      </c>
      <c r="C9" t="s">
        <v>8</v>
      </c>
      <c r="G9" t="s">
        <v>14</v>
      </c>
      <c r="H9" s="3">
        <f>230*H8</f>
        <v>3680</v>
      </c>
      <c r="I9" t="s">
        <v>8</v>
      </c>
    </row>
    <row r="10" spans="1:10" x14ac:dyDescent="0.3">
      <c r="A10" t="s">
        <v>33</v>
      </c>
      <c r="B10" s="3">
        <v>4</v>
      </c>
      <c r="C10" t="s">
        <v>34</v>
      </c>
      <c r="G10" t="s">
        <v>33</v>
      </c>
      <c r="H10" s="3">
        <v>4</v>
      </c>
      <c r="I10" t="s">
        <v>34</v>
      </c>
    </row>
    <row r="12" spans="1:10" x14ac:dyDescent="0.3">
      <c r="A12" t="s">
        <v>11</v>
      </c>
      <c r="B12">
        <f>B7*B5/B6</f>
        <v>5.4400000000000004E-2</v>
      </c>
      <c r="C12" t="s">
        <v>9</v>
      </c>
      <c r="D12" t="s">
        <v>10</v>
      </c>
      <c r="G12" t="s">
        <v>11</v>
      </c>
      <c r="H12">
        <f>H7*H5/H6</f>
        <v>5.4400000000000004E-2</v>
      </c>
      <c r="I12" t="s">
        <v>9</v>
      </c>
      <c r="J12" t="s">
        <v>10</v>
      </c>
    </row>
    <row r="13" spans="1:10" x14ac:dyDescent="0.3">
      <c r="A13" t="s">
        <v>12</v>
      </c>
      <c r="B13">
        <f>B4*B4/B9</f>
        <v>14.375</v>
      </c>
      <c r="C13" t="s">
        <v>9</v>
      </c>
      <c r="D13" t="s">
        <v>13</v>
      </c>
      <c r="G13" t="s">
        <v>12</v>
      </c>
      <c r="H13">
        <f>H4*H4/H9</f>
        <v>14.375</v>
      </c>
      <c r="I13" t="s">
        <v>9</v>
      </c>
      <c r="J13" t="s">
        <v>13</v>
      </c>
    </row>
    <row r="14" spans="1:10" x14ac:dyDescent="0.3">
      <c r="A14" t="s">
        <v>15</v>
      </c>
      <c r="B14">
        <f>B12*2+B13</f>
        <v>14.4838</v>
      </c>
      <c r="C14" t="s">
        <v>9</v>
      </c>
      <c r="D14" t="s">
        <v>16</v>
      </c>
      <c r="G14" t="s">
        <v>15</v>
      </c>
      <c r="H14">
        <f>H12*3+H13</f>
        <v>14.5382</v>
      </c>
      <c r="I14" t="s">
        <v>9</v>
      </c>
      <c r="J14" t="s">
        <v>37</v>
      </c>
    </row>
    <row r="15" spans="1:10" x14ac:dyDescent="0.3">
      <c r="A15" t="s">
        <v>17</v>
      </c>
      <c r="B15">
        <f>B4/B14</f>
        <v>15.879810546955909</v>
      </c>
      <c r="C15" t="s">
        <v>18</v>
      </c>
      <c r="D15" t="s">
        <v>19</v>
      </c>
      <c r="G15" t="s">
        <v>17</v>
      </c>
      <c r="H15">
        <f>H4/H14</f>
        <v>15.820390419721836</v>
      </c>
      <c r="I15" t="s">
        <v>18</v>
      </c>
      <c r="J15" t="s">
        <v>19</v>
      </c>
    </row>
    <row r="16" spans="1:10" x14ac:dyDescent="0.3">
      <c r="A16" t="s">
        <v>20</v>
      </c>
      <c r="B16">
        <f>B12*B15</f>
        <v>0.86386169375440147</v>
      </c>
      <c r="C16" t="s">
        <v>5</v>
      </c>
      <c r="D16" t="s">
        <v>21</v>
      </c>
      <c r="G16" t="s">
        <v>20</v>
      </c>
      <c r="H16">
        <f>H12*H15</f>
        <v>0.8606292388328679</v>
      </c>
      <c r="I16" t="s">
        <v>5</v>
      </c>
      <c r="J16" t="s">
        <v>21</v>
      </c>
    </row>
    <row r="17" spans="1:10" x14ac:dyDescent="0.3">
      <c r="A17" t="s">
        <v>23</v>
      </c>
      <c r="B17">
        <f>B16*B15</f>
        <v>13.717960035592339</v>
      </c>
      <c r="C17" t="s">
        <v>8</v>
      </c>
      <c r="D17" t="s">
        <v>24</v>
      </c>
      <c r="G17" t="s">
        <v>23</v>
      </c>
      <c r="H17">
        <f>H16*H15</f>
        <v>13.615490564963999</v>
      </c>
      <c r="I17" t="s">
        <v>8</v>
      </c>
      <c r="J17" t="s">
        <v>24</v>
      </c>
    </row>
    <row r="18" spans="1:10" x14ac:dyDescent="0.3">
      <c r="A18" t="s">
        <v>22</v>
      </c>
      <c r="B18">
        <f>B17*2</f>
        <v>27.435920071184679</v>
      </c>
      <c r="C18" t="s">
        <v>8</v>
      </c>
      <c r="D18" t="s">
        <v>25</v>
      </c>
      <c r="G18" t="s">
        <v>22</v>
      </c>
      <c r="H18">
        <f>H17*2</f>
        <v>27.230981129927997</v>
      </c>
      <c r="I18" t="s">
        <v>8</v>
      </c>
      <c r="J18" t="s">
        <v>25</v>
      </c>
    </row>
    <row r="19" spans="1:10" x14ac:dyDescent="0.3">
      <c r="A19" t="s">
        <v>26</v>
      </c>
      <c r="B19">
        <f>B13*B15</f>
        <v>228.2722766124912</v>
      </c>
      <c r="C19" t="s">
        <v>5</v>
      </c>
      <c r="D19" t="s">
        <v>27</v>
      </c>
      <c r="G19" t="s">
        <v>26</v>
      </c>
      <c r="H19">
        <f>H13*H15</f>
        <v>227.41811228350139</v>
      </c>
      <c r="I19" t="s">
        <v>5</v>
      </c>
      <c r="J19" t="s">
        <v>27</v>
      </c>
    </row>
    <row r="20" spans="1:10" x14ac:dyDescent="0.3">
      <c r="A20" t="s">
        <v>28</v>
      </c>
      <c r="B20">
        <f>B19*B15</f>
        <v>3624.9205057286745</v>
      </c>
      <c r="C20" t="s">
        <v>8</v>
      </c>
      <c r="D20" t="s">
        <v>29</v>
      </c>
      <c r="G20" t="s">
        <v>28</v>
      </c>
      <c r="H20">
        <f>H19*H15</f>
        <v>3597.8433248411302</v>
      </c>
      <c r="I20" t="s">
        <v>8</v>
      </c>
      <c r="J20" t="s">
        <v>29</v>
      </c>
    </row>
    <row r="21" spans="1:10" x14ac:dyDescent="0.3">
      <c r="A21" s="1" t="s">
        <v>30</v>
      </c>
      <c r="B21" s="1">
        <f>B9-B20</f>
        <v>55.07949427132553</v>
      </c>
      <c r="C21" s="1" t="s">
        <v>8</v>
      </c>
      <c r="G21" s="1" t="s">
        <v>30</v>
      </c>
      <c r="H21" s="1">
        <f>H9-H20</f>
        <v>82.156675158869803</v>
      </c>
      <c r="I21" s="1" t="s">
        <v>8</v>
      </c>
    </row>
    <row r="23" spans="1:10" x14ac:dyDescent="0.3">
      <c r="A23" t="s">
        <v>35</v>
      </c>
      <c r="B23">
        <f>B21*B10/1000</f>
        <v>0.22031797708530212</v>
      </c>
      <c r="C23" t="s">
        <v>36</v>
      </c>
      <c r="G23" t="s">
        <v>35</v>
      </c>
      <c r="H23">
        <f>H21*H10/1000</f>
        <v>0.32862670063547922</v>
      </c>
      <c r="I23" t="s">
        <v>36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Prodatron</dc:creator>
  <cp:lastModifiedBy>Prodatron</cp:lastModifiedBy>
  <dcterms:created xsi:type="dcterms:W3CDTF">2013-09-29T09:52:42Z</dcterms:created>
  <dcterms:modified xsi:type="dcterms:W3CDTF">2017-01-03T12:42:27Z</dcterms:modified>
</cp:coreProperties>
</file>